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8" i="1"/>
  <c r="F18"/>
  <c r="G18"/>
  <c r="H18"/>
  <c r="E17"/>
  <c r="F17"/>
  <c r="G17"/>
  <c r="H17"/>
  <c r="E16"/>
  <c r="E19" s="1"/>
  <c r="F16"/>
  <c r="G16"/>
  <c r="G19" s="1"/>
  <c r="H16"/>
  <c r="D10"/>
  <c r="D11"/>
  <c r="D13"/>
  <c r="D14"/>
  <c r="D17" s="1"/>
  <c r="D15"/>
  <c r="D18" s="1"/>
  <c r="Q8" i="2"/>
  <c r="O5"/>
  <c r="O6"/>
  <c r="O7"/>
  <c r="O4"/>
  <c r="O8" s="1"/>
  <c r="J5"/>
  <c r="J4"/>
  <c r="E4"/>
  <c r="E8" s="1"/>
  <c r="F8"/>
  <c r="G8"/>
  <c r="H8"/>
  <c r="I8"/>
  <c r="K8"/>
  <c r="L8"/>
  <c r="M8"/>
  <c r="N8"/>
  <c r="D8"/>
  <c r="D16" i="1" l="1"/>
  <c r="H19"/>
  <c r="F19"/>
  <c r="J8" i="2"/>
  <c r="D19" i="1" l="1"/>
</calcChain>
</file>

<file path=xl/sharedStrings.xml><?xml version="1.0" encoding="utf-8"?>
<sst xmlns="http://schemas.openxmlformats.org/spreadsheetml/2006/main" count="41" uniqueCount="31">
  <si>
    <t>План</t>
  </si>
  <si>
    <t>мероприятий муниципальной программы</t>
  </si>
  <si>
    <t xml:space="preserve">«Капитальное строительство в Аргаяшском муниципальном районе» </t>
  </si>
  <si>
    <t>№ п/п</t>
  </si>
  <si>
    <t>Наименование объекта, мероприятия</t>
  </si>
  <si>
    <t>Планируемые объемы финансирования (тыс. рублей)</t>
  </si>
  <si>
    <t>Код главного распорядителя бюджетных средств</t>
  </si>
  <si>
    <t>Код раздела, подраздела, целевой статьи  и вида расходов</t>
  </si>
  <si>
    <t>Код классификации  операций сектора государственного управления, относящихся к расходам  бюджета</t>
  </si>
  <si>
    <t>Плановый период</t>
  </si>
  <si>
    <t>Всего</t>
  </si>
  <si>
    <t>Областной бюджет</t>
  </si>
  <si>
    <t>Местный бюджет</t>
  </si>
  <si>
    <t>Внебюджетные средства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</si>
  <si>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Капитальное строительство, реконструкция объектов социально-культурного назначения в Аргаяшском муниципальном районе</t>
    </r>
  </si>
  <si>
    <t>1.2.</t>
  </si>
  <si>
    <t>итого</t>
  </si>
  <si>
    <t>всего</t>
  </si>
  <si>
    <t>Кулуево</t>
  </si>
  <si>
    <t>об</t>
  </si>
  <si>
    <t>мб</t>
  </si>
  <si>
    <t>Аргаяш</t>
  </si>
  <si>
    <t>ФОК</t>
  </si>
  <si>
    <t xml:space="preserve">2022 год </t>
  </si>
  <si>
    <t>Школа на 240 ученических мест с детским садом на 120 мест в Челябинской области, п. Ишалино, Аргаяшский район Челябинская область</t>
  </si>
  <si>
    <t>Федеральный бюджет</t>
  </si>
  <si>
    <t>Приложение 1</t>
  </si>
  <si>
    <t>226;310</t>
  </si>
  <si>
    <t xml:space="preserve"> к муниципальной программе  "Капитальное строительство в Аргаяшском муниципальном районе" на 2024  год и плановый период 2025-2026 годов</t>
  </si>
  <si>
    <t>1.1.</t>
  </si>
  <si>
    <t>Дошкольное образовательное учреждение (ДОУ) на 120 мест по адресу: Челябинская область, Аргаяшский район, с. Кулуево, ул. Школьная, 5А</t>
  </si>
</sst>
</file>

<file path=xl/styles.xml><?xml version="1.0" encoding="utf-8"?>
<styleSheet xmlns="http://schemas.openxmlformats.org/spreadsheetml/2006/main">
  <numFmts count="1">
    <numFmt numFmtId="42" formatCode="_-* #,##0\ &quot;₽&quot;_-;\-* #,##0\ &quot;₽&quot;_-;_-* &quot;-&quot;\ &quot;₽&quot;_-;_-@_-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0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/>
    <xf numFmtId="0" fontId="1" fillId="0" borderId="1" xfId="0" applyFont="1" applyBorder="1"/>
    <xf numFmtId="0" fontId="8" fillId="0" borderId="1" xfId="0" applyFont="1" applyBorder="1" applyAlignment="1">
      <alignment horizontal="center" vertical="top" wrapText="1"/>
    </xf>
    <xf numFmtId="2" fontId="1" fillId="0" borderId="1" xfId="0" applyNumberFormat="1" applyFont="1" applyBorder="1"/>
    <xf numFmtId="42" fontId="1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11" fillId="0" borderId="1" xfId="1" applyFont="1" applyBorder="1" applyAlignment="1" applyProtection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" fontId="3" fillId="0" borderId="0" xfId="0" applyNumberFormat="1" applyFont="1" applyBorder="1" applyAlignment="1">
      <alignment horizontal="center" vertical="top" wrapText="1"/>
    </xf>
    <xf numFmtId="16" fontId="3" fillId="0" borderId="7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AC8B8BC82DCDE8D6B297C22320C495E5D99582F7E16077780215628B0452B02F74334F2DF64B701N0h9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F23" sqref="F23"/>
    </sheetView>
  </sheetViews>
  <sheetFormatPr defaultRowHeight="14.4"/>
  <cols>
    <col min="1" max="1" width="6.109375" customWidth="1"/>
    <col min="2" max="2" width="38.21875" customWidth="1"/>
    <col min="3" max="3" width="12.44140625" bestFit="1" customWidth="1"/>
    <col min="4" max="5" width="14.6640625" customWidth="1"/>
    <col min="6" max="6" width="16.109375" customWidth="1"/>
    <col min="7" max="7" width="14.109375" customWidth="1"/>
    <col min="8" max="8" width="11.109375" customWidth="1"/>
    <col min="9" max="9" width="6.88671875" customWidth="1"/>
    <col min="10" max="10" width="11.109375" customWidth="1"/>
    <col min="11" max="11" width="10.44140625" customWidth="1"/>
    <col min="13" max="13" width="13.21875" customWidth="1"/>
    <col min="15" max="15" width="12.6640625" customWidth="1"/>
  </cols>
  <sheetData>
    <row r="1" spans="1:11" ht="18">
      <c r="A1" s="2"/>
      <c r="B1" s="1"/>
      <c r="G1" s="20"/>
      <c r="H1" s="20"/>
      <c r="I1" s="20"/>
      <c r="J1" s="27" t="s">
        <v>26</v>
      </c>
      <c r="K1" s="27"/>
    </row>
    <row r="2" spans="1:11" ht="48.6" customHeight="1">
      <c r="A2" s="21"/>
      <c r="B2" s="22"/>
      <c r="C2" s="22"/>
      <c r="D2" s="22"/>
      <c r="E2" s="22"/>
      <c r="F2" s="22"/>
      <c r="G2" s="32" t="s">
        <v>28</v>
      </c>
      <c r="H2" s="32"/>
      <c r="I2" s="32"/>
      <c r="J2" s="32"/>
      <c r="K2" s="32"/>
    </row>
    <row r="3" spans="1:11" ht="18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>
      <c r="A5" s="30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25.2" customHeight="1">
      <c r="A6" s="35" t="s">
        <v>3</v>
      </c>
      <c r="B6" s="36" t="s">
        <v>4</v>
      </c>
      <c r="C6" s="36" t="s">
        <v>5</v>
      </c>
      <c r="D6" s="36"/>
      <c r="E6" s="36"/>
      <c r="F6" s="36"/>
      <c r="G6" s="36"/>
      <c r="H6" s="36"/>
      <c r="I6" s="37" t="s">
        <v>6</v>
      </c>
      <c r="J6" s="37" t="s">
        <v>7</v>
      </c>
      <c r="K6" s="34" t="s">
        <v>8</v>
      </c>
    </row>
    <row r="7" spans="1:11" ht="70.8">
      <c r="A7" s="35"/>
      <c r="B7" s="36"/>
      <c r="C7" s="15" t="s">
        <v>9</v>
      </c>
      <c r="D7" s="15" t="s">
        <v>10</v>
      </c>
      <c r="E7" s="16" t="s">
        <v>25</v>
      </c>
      <c r="F7" s="16" t="s">
        <v>11</v>
      </c>
      <c r="G7" s="16" t="s">
        <v>12</v>
      </c>
      <c r="H7" s="16" t="s">
        <v>13</v>
      </c>
      <c r="I7" s="37"/>
      <c r="J7" s="37"/>
      <c r="K7" s="34"/>
    </row>
    <row r="8" spans="1:11" ht="15.6">
      <c r="A8" s="13">
        <v>1</v>
      </c>
      <c r="B8" s="13">
        <v>2</v>
      </c>
      <c r="C8" s="13"/>
      <c r="D8" s="13">
        <v>4</v>
      </c>
      <c r="E8" s="14"/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</row>
    <row r="9" spans="1:11" ht="18" customHeight="1">
      <c r="A9" s="33" t="s">
        <v>14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5.6" customHeight="1">
      <c r="A10" s="25" t="s">
        <v>29</v>
      </c>
      <c r="B10" s="39" t="s">
        <v>30</v>
      </c>
      <c r="C10" s="6">
        <v>2024</v>
      </c>
      <c r="D10" s="7">
        <f t="shared" ref="D10:D15" si="0">E10+F10+G10+H10</f>
        <v>170170.2</v>
      </c>
      <c r="E10" s="7"/>
      <c r="F10" s="7">
        <v>170000</v>
      </c>
      <c r="G10" s="7">
        <v>170.2</v>
      </c>
      <c r="H10" s="7">
        <v>0</v>
      </c>
      <c r="I10" s="23"/>
      <c r="J10" s="24"/>
      <c r="K10" s="23"/>
    </row>
    <row r="11" spans="1:11" ht="15.6">
      <c r="A11" s="26"/>
      <c r="B11" s="40"/>
      <c r="C11" s="6">
        <v>2025</v>
      </c>
      <c r="D11" s="7">
        <f t="shared" si="0"/>
        <v>0</v>
      </c>
      <c r="E11" s="18"/>
      <c r="F11" s="18"/>
      <c r="G11" s="18"/>
      <c r="H11" s="18"/>
      <c r="I11" s="23"/>
      <c r="J11" s="24"/>
      <c r="K11" s="23"/>
    </row>
    <row r="12" spans="1:11" ht="54" customHeight="1">
      <c r="A12" s="26"/>
      <c r="B12" s="40"/>
      <c r="C12" s="17">
        <v>2026</v>
      </c>
      <c r="D12" s="7">
        <v>0</v>
      </c>
      <c r="E12" s="18"/>
      <c r="F12" s="18"/>
      <c r="G12" s="18"/>
      <c r="H12" s="18"/>
      <c r="I12" s="17"/>
      <c r="J12" s="17"/>
      <c r="K12" s="17"/>
    </row>
    <row r="13" spans="1:11" ht="19.8" customHeight="1">
      <c r="A13" s="41" t="s">
        <v>15</v>
      </c>
      <c r="B13" s="43" t="s">
        <v>24</v>
      </c>
      <c r="C13" s="6">
        <v>2024</v>
      </c>
      <c r="D13" s="7">
        <f t="shared" si="0"/>
        <v>0</v>
      </c>
      <c r="E13" s="7"/>
      <c r="F13" s="7"/>
      <c r="G13" s="7"/>
      <c r="H13" s="7"/>
      <c r="I13" s="6"/>
      <c r="J13" s="6"/>
      <c r="K13" s="6"/>
    </row>
    <row r="14" spans="1:11" ht="15.6" customHeight="1">
      <c r="A14" s="41"/>
      <c r="B14" s="44"/>
      <c r="C14" s="6">
        <v>2025</v>
      </c>
      <c r="D14" s="7">
        <f t="shared" si="0"/>
        <v>200200</v>
      </c>
      <c r="E14" s="7"/>
      <c r="F14" s="7">
        <v>200000</v>
      </c>
      <c r="G14" s="7">
        <v>200</v>
      </c>
      <c r="H14" s="7"/>
      <c r="I14" s="6"/>
      <c r="J14" s="6"/>
      <c r="K14" s="19" t="s">
        <v>27</v>
      </c>
    </row>
    <row r="15" spans="1:11" ht="43.8" customHeight="1">
      <c r="A15" s="42"/>
      <c r="B15" s="44"/>
      <c r="C15" s="6">
        <v>2026</v>
      </c>
      <c r="D15" s="7">
        <f t="shared" si="0"/>
        <v>430924.2</v>
      </c>
      <c r="E15" s="7"/>
      <c r="F15" s="7">
        <v>430493.3</v>
      </c>
      <c r="G15" s="7">
        <v>430.9</v>
      </c>
      <c r="H15" s="7"/>
      <c r="I15" s="6"/>
      <c r="J15" s="6"/>
      <c r="K15" s="6"/>
    </row>
    <row r="16" spans="1:11" ht="17.399999999999999">
      <c r="A16" s="8"/>
      <c r="B16" s="38"/>
      <c r="C16" s="10">
        <v>2024</v>
      </c>
      <c r="D16" s="11">
        <f>D10+D13</f>
        <v>170170.2</v>
      </c>
      <c r="E16" s="11">
        <f t="shared" ref="E16:H16" si="1">E10+E13</f>
        <v>0</v>
      </c>
      <c r="F16" s="11">
        <f t="shared" si="1"/>
        <v>170000</v>
      </c>
      <c r="G16" s="11">
        <f t="shared" si="1"/>
        <v>170.2</v>
      </c>
      <c r="H16" s="11">
        <f t="shared" si="1"/>
        <v>0</v>
      </c>
      <c r="I16" s="9"/>
      <c r="J16" s="9"/>
      <c r="K16" s="9"/>
    </row>
    <row r="17" spans="1:11" ht="15.6">
      <c r="A17" s="9"/>
      <c r="B17" s="9" t="s">
        <v>16</v>
      </c>
      <c r="C17" s="10">
        <v>2025</v>
      </c>
      <c r="D17" s="11">
        <f>D11+D14</f>
        <v>200200</v>
      </c>
      <c r="E17" s="11">
        <f t="shared" ref="E17:H17" si="2">E11+E14</f>
        <v>0</v>
      </c>
      <c r="F17" s="11">
        <f t="shared" si="2"/>
        <v>200000</v>
      </c>
      <c r="G17" s="11">
        <f t="shared" si="2"/>
        <v>200</v>
      </c>
      <c r="H17" s="11">
        <f t="shared" si="2"/>
        <v>0</v>
      </c>
      <c r="I17" s="9"/>
      <c r="J17" s="9"/>
      <c r="K17" s="9"/>
    </row>
    <row r="18" spans="1:11" ht="15.6">
      <c r="A18" s="9"/>
      <c r="B18" s="9" t="s">
        <v>16</v>
      </c>
      <c r="C18" s="10">
        <v>2026</v>
      </c>
      <c r="D18" s="11">
        <f>D12+D15</f>
        <v>430924.2</v>
      </c>
      <c r="E18" s="11">
        <f t="shared" ref="E18:H18" si="3">E12+E15</f>
        <v>0</v>
      </c>
      <c r="F18" s="11">
        <f t="shared" si="3"/>
        <v>430493.3</v>
      </c>
      <c r="G18" s="11">
        <f t="shared" si="3"/>
        <v>430.9</v>
      </c>
      <c r="H18" s="11">
        <f t="shared" si="3"/>
        <v>0</v>
      </c>
      <c r="I18" s="9"/>
      <c r="J18" s="12"/>
      <c r="K18" s="9"/>
    </row>
    <row r="19" spans="1:11">
      <c r="A19" s="9"/>
      <c r="B19" s="9" t="s">
        <v>16</v>
      </c>
      <c r="C19" s="9"/>
      <c r="D19" s="11">
        <f t="shared" ref="D19" si="4">E19+F19+G19+H19</f>
        <v>801294.4</v>
      </c>
      <c r="E19" s="11">
        <f>SUM(E16:E18)</f>
        <v>0</v>
      </c>
      <c r="F19" s="11">
        <f t="shared" ref="F19:H19" si="5">SUM(F16:F18)</f>
        <v>800493.3</v>
      </c>
      <c r="G19" s="11">
        <f t="shared" si="5"/>
        <v>801.09999999999991</v>
      </c>
      <c r="H19" s="11">
        <f t="shared" si="5"/>
        <v>0</v>
      </c>
      <c r="I19" s="9"/>
      <c r="J19" s="9"/>
      <c r="K19" s="9"/>
    </row>
    <row r="20" spans="1:11">
      <c r="B20" s="9" t="s">
        <v>17</v>
      </c>
    </row>
    <row r="21" spans="1:11">
      <c r="C21" s="3"/>
      <c r="D21" s="3"/>
      <c r="E21" s="3"/>
      <c r="F21" s="3"/>
      <c r="G21" s="3"/>
      <c r="H21" s="3"/>
    </row>
    <row r="22" spans="1:11">
      <c r="D22" s="3"/>
      <c r="E22" s="3"/>
      <c r="F22" s="3"/>
      <c r="G22" s="3"/>
      <c r="H22" s="3"/>
    </row>
    <row r="23" spans="1:11">
      <c r="D23" s="3"/>
      <c r="E23" s="3"/>
      <c r="F23" s="3"/>
      <c r="G23" s="3"/>
      <c r="H23" s="3"/>
    </row>
    <row r="24" spans="1:11">
      <c r="D24" s="3"/>
      <c r="E24" s="3"/>
      <c r="F24" s="3"/>
      <c r="G24" s="3"/>
      <c r="H24" s="3"/>
    </row>
    <row r="25" spans="1:11">
      <c r="D25" s="3"/>
      <c r="E25" s="3"/>
    </row>
  </sheetData>
  <mergeCells count="19">
    <mergeCell ref="B13:B15"/>
    <mergeCell ref="A13:A15"/>
    <mergeCell ref="A9:K9"/>
    <mergeCell ref="K6:K7"/>
    <mergeCell ref="A6:A7"/>
    <mergeCell ref="B6:B7"/>
    <mergeCell ref="C6:H6"/>
    <mergeCell ref="I6:I7"/>
    <mergeCell ref="J6:J7"/>
    <mergeCell ref="J1:K1"/>
    <mergeCell ref="A3:K3"/>
    <mergeCell ref="A4:K4"/>
    <mergeCell ref="A5:K5"/>
    <mergeCell ref="G2:K2"/>
    <mergeCell ref="I10:I11"/>
    <mergeCell ref="J10:J11"/>
    <mergeCell ref="K10:K11"/>
    <mergeCell ref="A10:A12"/>
    <mergeCell ref="B10:B12"/>
  </mergeCells>
  <hyperlinks>
    <hyperlink ref="K6" r:id="rId1" display="consultantplus://offline/ref=0AC8B8BC82DCDE8D6B297C22320C495E5D99582F7E16077780215628B0452B02F74334F2DF64B701N0h9E"/>
  </hyperlinks>
  <pageMargins left="0.16" right="0.25" top="0.27" bottom="0.74803149606299213" header="0.22" footer="0.31496062992125984"/>
  <pageSetup paperSize="9" scale="9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"/>
  <sheetViews>
    <sheetView workbookViewId="0">
      <selection activeCell="Q8" sqref="Q8"/>
    </sheetView>
  </sheetViews>
  <sheetFormatPr defaultRowHeight="14.4"/>
  <cols>
    <col min="4" max="4" width="11.5546875" customWidth="1"/>
    <col min="5" max="5" width="13.33203125" customWidth="1"/>
    <col min="8" max="8" width="14" customWidth="1"/>
    <col min="9" max="9" width="12.5546875" customWidth="1"/>
    <col min="10" max="10" width="11.44140625" bestFit="1" customWidth="1"/>
    <col min="13" max="13" width="16.6640625" customWidth="1"/>
    <col min="14" max="14" width="11.33203125" customWidth="1"/>
    <col min="15" max="15" width="13.44140625" customWidth="1"/>
    <col min="17" max="17" width="15.44140625" customWidth="1"/>
  </cols>
  <sheetData>
    <row r="2" spans="1:17">
      <c r="B2" t="s">
        <v>23</v>
      </c>
    </row>
    <row r="3" spans="1:17">
      <c r="B3" s="4" t="s">
        <v>18</v>
      </c>
      <c r="C3" t="s">
        <v>19</v>
      </c>
      <c r="D3" t="s">
        <v>20</v>
      </c>
      <c r="E3" t="s">
        <v>16</v>
      </c>
      <c r="G3" s="4" t="s">
        <v>21</v>
      </c>
      <c r="H3" t="s">
        <v>19</v>
      </c>
      <c r="I3" t="s">
        <v>20</v>
      </c>
      <c r="J3" t="s">
        <v>16</v>
      </c>
      <c r="L3" s="4" t="s">
        <v>22</v>
      </c>
      <c r="M3" t="s">
        <v>19</v>
      </c>
      <c r="N3" t="s">
        <v>20</v>
      </c>
      <c r="O3" t="s">
        <v>16</v>
      </c>
    </row>
    <row r="4" spans="1:17">
      <c r="D4">
        <v>1355411.04</v>
      </c>
      <c r="E4">
        <f>C4+D4</f>
        <v>1355411.04</v>
      </c>
      <c r="H4" s="3">
        <v>85252400</v>
      </c>
      <c r="I4" s="3">
        <v>85300</v>
      </c>
      <c r="J4" s="3">
        <f>H4+I4</f>
        <v>85337700</v>
      </c>
      <c r="M4">
        <v>856690.45</v>
      </c>
      <c r="N4">
        <v>857.55</v>
      </c>
      <c r="O4" s="3">
        <f>M4+N4</f>
        <v>857548</v>
      </c>
    </row>
    <row r="5" spans="1:17">
      <c r="I5">
        <v>10016626.619999999</v>
      </c>
      <c r="J5" s="3">
        <f>H5+I5</f>
        <v>10016626.619999999</v>
      </c>
      <c r="M5" s="3">
        <v>130643309.55</v>
      </c>
      <c r="N5">
        <v>59242.45</v>
      </c>
      <c r="O5" s="3">
        <f>M5+N5</f>
        <v>130702552</v>
      </c>
    </row>
    <row r="6" spans="1:17">
      <c r="N6" s="3">
        <v>40000000</v>
      </c>
      <c r="O6" s="3">
        <f>M6+N6</f>
        <v>40000000</v>
      </c>
    </row>
    <row r="7" spans="1:17">
      <c r="O7" s="3">
        <f>M7+N7</f>
        <v>0</v>
      </c>
    </row>
    <row r="8" spans="1:17">
      <c r="A8" t="s">
        <v>17</v>
      </c>
      <c r="D8">
        <f>D4+D5+D6+D7</f>
        <v>1355411.04</v>
      </c>
      <c r="E8" s="4">
        <f t="shared" ref="E8:O8" si="0">E4+E5+E6+E7</f>
        <v>1355411.04</v>
      </c>
      <c r="F8">
        <f t="shared" si="0"/>
        <v>0</v>
      </c>
      <c r="G8">
        <f t="shared" si="0"/>
        <v>0</v>
      </c>
      <c r="H8">
        <f t="shared" si="0"/>
        <v>85252400</v>
      </c>
      <c r="I8">
        <f t="shared" si="0"/>
        <v>10101926.619999999</v>
      </c>
      <c r="J8" s="4">
        <f t="shared" si="0"/>
        <v>95354326.620000005</v>
      </c>
      <c r="K8">
        <f t="shared" si="0"/>
        <v>0</v>
      </c>
      <c r="L8">
        <f t="shared" si="0"/>
        <v>0</v>
      </c>
      <c r="M8">
        <f t="shared" si="0"/>
        <v>131500000</v>
      </c>
      <c r="N8">
        <f t="shared" si="0"/>
        <v>40060100</v>
      </c>
      <c r="O8" s="4">
        <f t="shared" si="0"/>
        <v>171560100</v>
      </c>
      <c r="Q8" s="5">
        <f>E8+J8+O8</f>
        <v>268269837.66000003</v>
      </c>
    </row>
    <row r="12" spans="1:17">
      <c r="B12">
        <v>2023</v>
      </c>
    </row>
    <row r="15" spans="1:17">
      <c r="B15">
        <v>2024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2024-01-12T05:11:04Z</dcterms:modified>
</cp:coreProperties>
</file>